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Boletines 2025\Justicia- Volumen I\"/>
    </mc:Choice>
  </mc:AlternateContent>
  <bookViews>
    <workbookView xWindow="0" yWindow="0" windowWidth="28800" windowHeight="10335"/>
  </bookViews>
  <sheets>
    <sheet name="16" sheetId="1" r:id="rId1"/>
  </sheets>
  <definedNames>
    <definedName name="_xlnm.Print_Area" localSheetId="0">'16'!$A$1:$O$39</definedName>
    <definedName name="_xlnm.Print_Titles" localSheetId="0">'16'!$1:$8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F16" i="1" l="1"/>
  <c r="E16" i="1"/>
  <c r="D19" i="1"/>
  <c r="E19" i="1"/>
  <c r="F19" i="1"/>
  <c r="G19" i="1"/>
  <c r="H19" i="1"/>
  <c r="I19" i="1"/>
  <c r="J19" i="1"/>
  <c r="L19" i="1"/>
  <c r="M19" i="1"/>
  <c r="N19" i="1"/>
  <c r="O19" i="1"/>
  <c r="O25" i="1"/>
  <c r="B25" i="1" l="1"/>
  <c r="E25" i="1" l="1"/>
  <c r="F25" i="1"/>
  <c r="G25" i="1"/>
  <c r="H25" i="1"/>
  <c r="I25" i="1"/>
  <c r="J25" i="1"/>
  <c r="K25" i="1"/>
  <c r="L25" i="1"/>
  <c r="M25" i="1"/>
  <c r="N25" i="1"/>
  <c r="D25" i="1"/>
  <c r="K19" i="1" l="1"/>
  <c r="C19" i="1"/>
  <c r="B19" i="1"/>
  <c r="O16" i="1"/>
  <c r="N16" i="1"/>
  <c r="M16" i="1"/>
  <c r="L16" i="1"/>
  <c r="K16" i="1"/>
  <c r="J16" i="1"/>
  <c r="I16" i="1"/>
  <c r="H16" i="1"/>
  <c r="G16" i="1"/>
  <c r="D16" i="1"/>
  <c r="C16" i="1"/>
  <c r="B16" i="1"/>
  <c r="O11" i="1"/>
  <c r="O9" i="1" s="1"/>
  <c r="N11" i="1"/>
  <c r="M11" i="1"/>
  <c r="M9" i="1" s="1"/>
  <c r="L11" i="1"/>
  <c r="K11" i="1"/>
  <c r="J11" i="1"/>
  <c r="I11" i="1"/>
  <c r="H11" i="1"/>
  <c r="G11" i="1"/>
  <c r="F11" i="1"/>
  <c r="E11" i="1"/>
  <c r="E9" i="1" s="1"/>
  <c r="D11" i="1"/>
  <c r="C11" i="1"/>
  <c r="B11" i="1"/>
  <c r="H9" i="1" l="1"/>
  <c r="D9" i="1"/>
  <c r="N9" i="1"/>
  <c r="G9" i="1"/>
  <c r="K9" i="1"/>
  <c r="F9" i="1"/>
  <c r="J9" i="1"/>
  <c r="L9" i="1"/>
  <c r="B9" i="1"/>
  <c r="C9" i="1"/>
  <c r="I9" i="1"/>
</calcChain>
</file>

<file path=xl/sharedStrings.xml><?xml version="1.0" encoding="utf-8"?>
<sst xmlns="http://schemas.openxmlformats.org/spreadsheetml/2006/main" count="75" uniqueCount="51">
  <si>
    <t xml:space="preserve"> Cuadro 16.  POBLACIÓN PENITENCIARIA EN LA REPÚBLICA, POR SEXO Y MES, SEGÚN PROVINCIA, </t>
  </si>
  <si>
    <t xml:space="preserve"> Y CENTRO PENITENCIARIO: AÑO 2025</t>
  </si>
  <si>
    <t>Provincia  y centro penitenciario</t>
  </si>
  <si>
    <t>Población penitenciaria</t>
  </si>
  <si>
    <t>Sexo (1)</t>
  </si>
  <si>
    <t>Enero</t>
  </si>
  <si>
    <t>Febrero</t>
  </si>
  <si>
    <t>Marzo</t>
  </si>
  <si>
    <t>Abril</t>
  </si>
  <si>
    <t>Mayo</t>
  </si>
  <si>
    <t xml:space="preserve">Junio </t>
  </si>
  <si>
    <t xml:space="preserve">Julio </t>
  </si>
  <si>
    <t xml:space="preserve">Agosto </t>
  </si>
  <si>
    <t>Septiem- bre</t>
  </si>
  <si>
    <t>Octu-   bre</t>
  </si>
  <si>
    <t>Noviem- bre</t>
  </si>
  <si>
    <t xml:space="preserve">Diciem-  bre </t>
  </si>
  <si>
    <t>Hombres</t>
  </si>
  <si>
    <t>Mujeres</t>
  </si>
  <si>
    <t>TOTAL</t>
  </si>
  <si>
    <t xml:space="preserve">   Coclé</t>
  </si>
  <si>
    <t xml:space="preserve">      Centro Penitenciario de Aguadulce</t>
  </si>
  <si>
    <t xml:space="preserve">      Centro Masculino Llano Marín</t>
  </si>
  <si>
    <t xml:space="preserve">      Centro Femenino Llano Marín</t>
  </si>
  <si>
    <t xml:space="preserve">      Centro Penitenciario de Penonomé</t>
  </si>
  <si>
    <t xml:space="preserve">   Colón</t>
  </si>
  <si>
    <t xml:space="preserve">      Centro Femenino de Colón</t>
  </si>
  <si>
    <t xml:space="preserve">      Centro de Rehabilitación Nva. Esperanza</t>
  </si>
  <si>
    <t xml:space="preserve">   Chiriquí</t>
  </si>
  <si>
    <t xml:space="preserve">       Centro Penitenciario de David</t>
  </si>
  <si>
    <t xml:space="preserve">       Centro Femenino Los Algarrobos</t>
  </si>
  <si>
    <t xml:space="preserve">   Panamá</t>
  </si>
  <si>
    <t xml:space="preserve">       Centro Femenino Cecilia O. de Chiari</t>
  </si>
  <si>
    <t xml:space="preserve">       Centro Penitenciario La Joya</t>
  </si>
  <si>
    <t xml:space="preserve">       Centro Penitenciario La Joyita</t>
  </si>
  <si>
    <t xml:space="preserve">       Centro de Detención Tinajitas</t>
  </si>
  <si>
    <t xml:space="preserve">       Centro Penitenciario Punta Coco</t>
  </si>
  <si>
    <t xml:space="preserve">       Centro Penitenciario La Nueva Joya</t>
  </si>
  <si>
    <t xml:space="preserve"> </t>
  </si>
  <si>
    <t>(1) La cifra hace referencia a la población penitenciaria correspondiente a diciembre.</t>
  </si>
  <si>
    <t>Fuente: Sistema de Información Penitenciaria y Departamento de Seguridad Penitenciaria.</t>
  </si>
  <si>
    <t xml:space="preserve">   Veraguas (Cárcel Pública de Santiago)</t>
  </si>
  <si>
    <t xml:space="preserve">   Darién (Cárcel Pública de La Palma)</t>
  </si>
  <si>
    <t xml:space="preserve">   Herrera (Cárcel Pública de Chitré)</t>
  </si>
  <si>
    <t>-</t>
  </si>
  <si>
    <t xml:space="preserve">   Bocas del Toro (Cárcel Pública Deborah)</t>
  </si>
  <si>
    <t>- Cantidad nula o cero.</t>
  </si>
  <si>
    <t>Mes</t>
  </si>
  <si>
    <t xml:space="preserve">   Los Santos (Cárcel Pública de Las Tablas)</t>
  </si>
  <si>
    <t xml:space="preserve">       Centro de Rehabilitación El Renacer</t>
  </si>
  <si>
    <t xml:space="preserve">       Carcelaria de la Policía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</si>
</sst>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indexed="20"/>
      <name val="Arial"/>
      <family val="2"/>
    </font>
    <font>
      <sz val="10"/>
      <color indexed="2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3" fontId="1" fillId="0" borderId="4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3" fontId="0" fillId="0" borderId="0" xfId="0" applyNumberFormat="1"/>
    <xf numFmtId="0" fontId="2" fillId="0" borderId="0" xfId="0" applyFont="1" applyFill="1" applyBorder="1" applyAlignment="1"/>
    <xf numFmtId="3" fontId="2" fillId="0" borderId="4" xfId="0" applyNumberFormat="1" applyFont="1" applyBorder="1" applyAlignment="1"/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0" borderId="0" xfId="0" applyFont="1" applyFill="1" applyBorder="1" applyAlignment="1">
      <alignment horizontal="left"/>
    </xf>
    <xf numFmtId="0" fontId="2" fillId="0" borderId="5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2" fillId="0" borderId="5" xfId="0" applyNumberFormat="1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3" fontId="2" fillId="0" borderId="7" xfId="0" applyNumberFormat="1" applyFont="1" applyBorder="1"/>
    <xf numFmtId="3" fontId="2" fillId="0" borderId="8" xfId="0" applyNumberFormat="1" applyFont="1" applyFill="1" applyBorder="1"/>
    <xf numFmtId="0" fontId="2" fillId="0" borderId="0" xfId="0" applyFont="1" applyBorder="1" applyAlignment="1">
      <alignment horizontal="left"/>
    </xf>
    <xf numFmtId="3" fontId="4" fillId="0" borderId="0" xfId="0" applyNumberFormat="1" applyFont="1" applyBorder="1"/>
    <xf numFmtId="0" fontId="5" fillId="0" borderId="0" xfId="0" applyFont="1"/>
    <xf numFmtId="0" fontId="0" fillId="0" borderId="0" xfId="0" applyBorder="1"/>
    <xf numFmtId="0" fontId="0" fillId="0" borderId="5" xfId="0" applyBorder="1"/>
    <xf numFmtId="0" fontId="6" fillId="0" borderId="5" xfId="1" applyBorder="1"/>
    <xf numFmtId="3" fontId="2" fillId="0" borderId="5" xfId="0" applyNumberFormat="1" applyFont="1" applyFill="1" applyBorder="1"/>
    <xf numFmtId="0" fontId="2" fillId="0" borderId="5" xfId="0" applyFont="1" applyFill="1" applyBorder="1" applyAlignment="1">
      <alignment horizontal="right"/>
    </xf>
    <xf numFmtId="49" fontId="2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Alignment="1"/>
    <xf numFmtId="0" fontId="2" fillId="3" borderId="0" xfId="0" applyFont="1" applyFill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zoomScaleNormal="100" workbookViewId="0">
      <selection sqref="A1:O1"/>
    </sheetView>
  </sheetViews>
  <sheetFormatPr baseColWidth="10" defaultRowHeight="12.75" x14ac:dyDescent="0.2"/>
  <cols>
    <col min="1" max="1" width="37.85546875" style="36" customWidth="1"/>
    <col min="2" max="2" width="9" customWidth="1"/>
    <col min="3" max="3" width="8.28515625" customWidth="1"/>
    <col min="4" max="4" width="6.42578125" customWidth="1"/>
    <col min="5" max="5" width="8.140625" customWidth="1"/>
    <col min="6" max="6" width="6.85546875" customWidth="1"/>
    <col min="7" max="7" width="6.7109375" customWidth="1"/>
    <col min="8" max="8" width="6.85546875" customWidth="1"/>
    <col min="9" max="9" width="6.7109375" customWidth="1"/>
    <col min="10" max="11" width="7" customWidth="1"/>
    <col min="12" max="12" width="8.28515625" customWidth="1"/>
    <col min="13" max="13" width="6.5703125" customWidth="1"/>
    <col min="14" max="14" width="7.85546875" customWidth="1"/>
    <col min="15" max="15" width="7.5703125" style="35" customWidth="1"/>
  </cols>
  <sheetData>
    <row r="1" spans="1:17" ht="18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7" ht="18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7" ht="13.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</row>
    <row r="4" spans="1:17" ht="33" customHeight="1" x14ac:dyDescent="0.2">
      <c r="A4" s="52" t="s">
        <v>2</v>
      </c>
      <c r="B4" s="44" t="s">
        <v>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9"/>
    </row>
    <row r="5" spans="1:17" ht="27" customHeight="1" x14ac:dyDescent="0.2">
      <c r="A5" s="52"/>
      <c r="B5" s="45" t="s">
        <v>4</v>
      </c>
      <c r="C5" s="46"/>
      <c r="D5" s="49" t="s">
        <v>47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</row>
    <row r="6" spans="1:17" ht="22.5" customHeight="1" x14ac:dyDescent="0.2">
      <c r="A6" s="52"/>
      <c r="B6" s="47"/>
      <c r="C6" s="48"/>
      <c r="D6" s="44" t="s">
        <v>5</v>
      </c>
      <c r="E6" s="44" t="s">
        <v>6</v>
      </c>
      <c r="F6" s="44" t="s">
        <v>7</v>
      </c>
      <c r="G6" s="44" t="s">
        <v>8</v>
      </c>
      <c r="H6" s="44" t="s">
        <v>9</v>
      </c>
      <c r="I6" s="44" t="s">
        <v>10</v>
      </c>
      <c r="J6" s="44" t="s">
        <v>11</v>
      </c>
      <c r="K6" s="44" t="s">
        <v>12</v>
      </c>
      <c r="L6" s="44" t="s">
        <v>13</v>
      </c>
      <c r="M6" s="44" t="s">
        <v>14</v>
      </c>
      <c r="N6" s="44" t="s">
        <v>15</v>
      </c>
      <c r="O6" s="49" t="s">
        <v>16</v>
      </c>
    </row>
    <row r="7" spans="1:17" ht="48.75" customHeight="1" x14ac:dyDescent="0.2">
      <c r="A7" s="52"/>
      <c r="B7" s="3" t="s">
        <v>17</v>
      </c>
      <c r="C7" s="3" t="s">
        <v>18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9"/>
    </row>
    <row r="8" spans="1:17" ht="15" customHeight="1" x14ac:dyDescent="0.2">
      <c r="A8" s="4"/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/>
    </row>
    <row r="9" spans="1:17" ht="23.25" customHeight="1" x14ac:dyDescent="0.2">
      <c r="A9" s="4" t="s">
        <v>19</v>
      </c>
      <c r="B9" s="9">
        <f>SUM(B10,B11,B16,B19,B22,B23,B24,B25,B34)</f>
        <v>23776</v>
      </c>
      <c r="C9" s="9">
        <f>SUM(C10,C11,C16,C19,C22,C23,C24,C25,C34)</f>
        <v>1066</v>
      </c>
      <c r="D9" s="9">
        <f>SUM(D10,D11,D16,D19,D22,D24,D25,D34)</f>
        <v>24358</v>
      </c>
      <c r="E9" s="9">
        <f>SUM(E10,E11,E16,E19,E22,E24,E25,E34)</f>
        <v>24337</v>
      </c>
      <c r="F9" s="9">
        <f>SUM(F10,F11,F16,F19,F22,F24,F25,F34)</f>
        <v>24494</v>
      </c>
      <c r="G9" s="9">
        <f t="shared" ref="G9:O9" si="0">SUM(G10,G11,G16,G19,G22,G23,G24,G25,G34)</f>
        <v>24556</v>
      </c>
      <c r="H9" s="9">
        <f t="shared" si="0"/>
        <v>24591</v>
      </c>
      <c r="I9" s="9">
        <f t="shared" si="0"/>
        <v>24743</v>
      </c>
      <c r="J9" s="9">
        <f t="shared" si="0"/>
        <v>24446</v>
      </c>
      <c r="K9" s="9">
        <f t="shared" si="0"/>
        <v>24512</v>
      </c>
      <c r="L9" s="9">
        <f t="shared" si="0"/>
        <v>24576</v>
      </c>
      <c r="M9" s="9">
        <f t="shared" si="0"/>
        <v>24619</v>
      </c>
      <c r="N9" s="9">
        <f t="shared" si="0"/>
        <v>24860</v>
      </c>
      <c r="O9" s="10">
        <f t="shared" si="0"/>
        <v>24842</v>
      </c>
      <c r="P9" s="11"/>
      <c r="Q9" s="11"/>
    </row>
    <row r="10" spans="1:17" ht="21.95" customHeight="1" x14ac:dyDescent="0.2">
      <c r="A10" s="12" t="s">
        <v>45</v>
      </c>
      <c r="B10" s="13">
        <v>1004</v>
      </c>
      <c r="C10" s="14" t="s">
        <v>44</v>
      </c>
      <c r="D10" s="15">
        <v>913</v>
      </c>
      <c r="E10" s="15">
        <v>922</v>
      </c>
      <c r="F10" s="15">
        <v>934</v>
      </c>
      <c r="G10" s="15">
        <v>945</v>
      </c>
      <c r="H10" s="15">
        <v>946</v>
      </c>
      <c r="I10" s="15">
        <v>954</v>
      </c>
      <c r="J10" s="15">
        <v>940</v>
      </c>
      <c r="K10" s="15">
        <v>944</v>
      </c>
      <c r="L10" s="15">
        <v>938</v>
      </c>
      <c r="M10" s="15">
        <v>955</v>
      </c>
      <c r="N10" s="15">
        <v>993</v>
      </c>
      <c r="O10" s="38">
        <v>1004</v>
      </c>
    </row>
    <row r="11" spans="1:17" ht="21.95" customHeight="1" x14ac:dyDescent="0.2">
      <c r="A11" s="16" t="s">
        <v>20</v>
      </c>
      <c r="B11" s="18">
        <f t="shared" ref="B11:K11" si="1">SUM(B12:B15)</f>
        <v>757</v>
      </c>
      <c r="C11" s="18">
        <f t="shared" si="1"/>
        <v>106</v>
      </c>
      <c r="D11" s="18">
        <f t="shared" si="1"/>
        <v>884</v>
      </c>
      <c r="E11" s="18">
        <f t="shared" si="1"/>
        <v>885</v>
      </c>
      <c r="F11" s="18">
        <f t="shared" si="1"/>
        <v>905</v>
      </c>
      <c r="G11" s="18">
        <f t="shared" si="1"/>
        <v>898</v>
      </c>
      <c r="H11" s="18">
        <f t="shared" si="1"/>
        <v>899</v>
      </c>
      <c r="I11" s="18">
        <f t="shared" si="1"/>
        <v>959</v>
      </c>
      <c r="J11" s="18">
        <f t="shared" si="1"/>
        <v>878</v>
      </c>
      <c r="K11" s="18">
        <f t="shared" si="1"/>
        <v>872</v>
      </c>
      <c r="L11" s="18">
        <f>SUM(L12:L15)</f>
        <v>881</v>
      </c>
      <c r="M11" s="18">
        <f>SUM(M12:M15)</f>
        <v>862</v>
      </c>
      <c r="N11" s="18">
        <f>SUM(N12:N15)</f>
        <v>871</v>
      </c>
      <c r="O11" s="19">
        <f>SUM(O12:O15)</f>
        <v>863</v>
      </c>
    </row>
    <row r="12" spans="1:17" ht="20.100000000000001" customHeight="1" x14ac:dyDescent="0.2">
      <c r="A12" s="12" t="s">
        <v>21</v>
      </c>
      <c r="B12" s="14">
        <v>79</v>
      </c>
      <c r="C12" s="17" t="s">
        <v>44</v>
      </c>
      <c r="D12" s="20">
        <v>105</v>
      </c>
      <c r="E12" s="20">
        <v>102</v>
      </c>
      <c r="F12" s="20">
        <v>101</v>
      </c>
      <c r="G12" s="20">
        <v>98</v>
      </c>
      <c r="H12" s="20">
        <v>99</v>
      </c>
      <c r="I12" s="21">
        <v>162</v>
      </c>
      <c r="J12" s="21">
        <v>96</v>
      </c>
      <c r="K12" s="21">
        <v>92</v>
      </c>
      <c r="L12" s="20">
        <v>88</v>
      </c>
      <c r="M12" s="20">
        <v>85</v>
      </c>
      <c r="N12" s="20">
        <v>81</v>
      </c>
      <c r="O12" s="22">
        <v>79</v>
      </c>
    </row>
    <row r="13" spans="1:17" ht="20.100000000000001" customHeight="1" x14ac:dyDescent="0.2">
      <c r="A13" s="12" t="s">
        <v>22</v>
      </c>
      <c r="B13" s="14">
        <v>13</v>
      </c>
      <c r="C13" s="17" t="s">
        <v>44</v>
      </c>
      <c r="D13" s="20">
        <v>15</v>
      </c>
      <c r="E13" s="20">
        <v>14</v>
      </c>
      <c r="F13" s="20">
        <v>14</v>
      </c>
      <c r="G13" s="20">
        <v>13</v>
      </c>
      <c r="H13" s="20">
        <v>13</v>
      </c>
      <c r="I13" s="21">
        <v>13</v>
      </c>
      <c r="J13" s="21">
        <v>15</v>
      </c>
      <c r="K13" s="21">
        <v>14</v>
      </c>
      <c r="L13" s="20">
        <v>14</v>
      </c>
      <c r="M13" s="20">
        <v>14</v>
      </c>
      <c r="N13" s="20">
        <v>14</v>
      </c>
      <c r="O13" s="22">
        <v>13</v>
      </c>
    </row>
    <row r="14" spans="1:17" ht="20.100000000000001" customHeight="1" x14ac:dyDescent="0.2">
      <c r="A14" s="12" t="s">
        <v>23</v>
      </c>
      <c r="B14" s="17" t="s">
        <v>44</v>
      </c>
      <c r="C14" s="14">
        <v>106</v>
      </c>
      <c r="D14" s="20">
        <v>122</v>
      </c>
      <c r="E14" s="20">
        <v>120</v>
      </c>
      <c r="F14" s="20">
        <v>123</v>
      </c>
      <c r="G14" s="20">
        <v>122</v>
      </c>
      <c r="H14" s="20">
        <v>122</v>
      </c>
      <c r="I14" s="21">
        <v>115</v>
      </c>
      <c r="J14" s="21">
        <v>114</v>
      </c>
      <c r="K14" s="21">
        <v>106</v>
      </c>
      <c r="L14" s="20">
        <v>106</v>
      </c>
      <c r="M14" s="20">
        <v>105</v>
      </c>
      <c r="N14" s="20">
        <v>107</v>
      </c>
      <c r="O14" s="22">
        <v>106</v>
      </c>
    </row>
    <row r="15" spans="1:17" ht="20.100000000000001" customHeight="1" x14ac:dyDescent="0.2">
      <c r="A15" s="12" t="s">
        <v>24</v>
      </c>
      <c r="B15" s="14">
        <v>665</v>
      </c>
      <c r="C15" s="17" t="s">
        <v>44</v>
      </c>
      <c r="D15" s="20">
        <v>642</v>
      </c>
      <c r="E15" s="20">
        <v>649</v>
      </c>
      <c r="F15" s="20">
        <v>667</v>
      </c>
      <c r="G15" s="20">
        <v>665</v>
      </c>
      <c r="H15" s="20">
        <v>665</v>
      </c>
      <c r="I15" s="21">
        <v>669</v>
      </c>
      <c r="J15" s="21">
        <v>653</v>
      </c>
      <c r="K15" s="21">
        <v>660</v>
      </c>
      <c r="L15" s="20">
        <v>673</v>
      </c>
      <c r="M15" s="20">
        <v>658</v>
      </c>
      <c r="N15" s="20">
        <v>669</v>
      </c>
      <c r="O15" s="22">
        <v>665</v>
      </c>
    </row>
    <row r="16" spans="1:17" ht="21.95" customHeight="1" x14ac:dyDescent="0.2">
      <c r="A16" s="16" t="s">
        <v>25</v>
      </c>
      <c r="B16" s="9">
        <f>SUM(B17:B18)</f>
        <v>2564</v>
      </c>
      <c r="C16" s="9">
        <f t="shared" ref="C16:K16" si="2">SUM(C17:C18)</f>
        <v>112</v>
      </c>
      <c r="D16" s="9">
        <f t="shared" si="2"/>
        <v>2674</v>
      </c>
      <c r="E16" s="9">
        <f>SUM(E17:E18)</f>
        <v>2637</v>
      </c>
      <c r="F16" s="9">
        <f>SUM(F17:F18)</f>
        <v>2657</v>
      </c>
      <c r="G16" s="9">
        <f t="shared" si="2"/>
        <v>2685</v>
      </c>
      <c r="H16" s="9">
        <f t="shared" si="2"/>
        <v>2692</v>
      </c>
      <c r="I16" s="9">
        <f t="shared" si="2"/>
        <v>2712</v>
      </c>
      <c r="J16" s="9">
        <f t="shared" si="2"/>
        <v>2639</v>
      </c>
      <c r="K16" s="9">
        <f t="shared" si="2"/>
        <v>2637</v>
      </c>
      <c r="L16" s="9">
        <f>SUM(L17:L18)</f>
        <v>2638</v>
      </c>
      <c r="M16" s="9">
        <f>SUM(M17:M18)</f>
        <v>2639</v>
      </c>
      <c r="N16" s="9">
        <f>SUM(N17:N18)</f>
        <v>2650</v>
      </c>
      <c r="O16" s="10">
        <f>SUM(O17:O18)</f>
        <v>2676</v>
      </c>
    </row>
    <row r="17" spans="1:15" ht="20.100000000000001" customHeight="1" x14ac:dyDescent="0.2">
      <c r="A17" s="12" t="s">
        <v>26</v>
      </c>
      <c r="B17" s="17" t="s">
        <v>44</v>
      </c>
      <c r="C17" s="17">
        <v>112</v>
      </c>
      <c r="D17" s="20">
        <v>106</v>
      </c>
      <c r="E17" s="20">
        <v>104</v>
      </c>
      <c r="F17" s="20">
        <v>106</v>
      </c>
      <c r="G17" s="20">
        <v>106</v>
      </c>
      <c r="H17" s="20">
        <v>106</v>
      </c>
      <c r="I17" s="21">
        <v>107</v>
      </c>
      <c r="J17" s="21">
        <v>107</v>
      </c>
      <c r="K17" s="21">
        <v>108</v>
      </c>
      <c r="L17" s="20">
        <v>110</v>
      </c>
      <c r="M17" s="22">
        <v>110</v>
      </c>
      <c r="N17" s="22">
        <v>112</v>
      </c>
      <c r="O17" s="22">
        <v>112</v>
      </c>
    </row>
    <row r="18" spans="1:15" ht="20.100000000000001" customHeight="1" x14ac:dyDescent="0.2">
      <c r="A18" s="12" t="s">
        <v>27</v>
      </c>
      <c r="B18" s="21">
        <v>2564</v>
      </c>
      <c r="C18" s="17" t="s">
        <v>44</v>
      </c>
      <c r="D18" s="20">
        <v>2568</v>
      </c>
      <c r="E18" s="20">
        <v>2533</v>
      </c>
      <c r="F18" s="20">
        <v>2551</v>
      </c>
      <c r="G18" s="20">
        <v>2579</v>
      </c>
      <c r="H18" s="20">
        <v>2586</v>
      </c>
      <c r="I18" s="21">
        <v>2605</v>
      </c>
      <c r="J18" s="21">
        <v>2532</v>
      </c>
      <c r="K18" s="21">
        <v>2529</v>
      </c>
      <c r="L18" s="20">
        <v>2528</v>
      </c>
      <c r="M18" s="20">
        <v>2529</v>
      </c>
      <c r="N18" s="20">
        <v>2538</v>
      </c>
      <c r="O18" s="22">
        <v>2564</v>
      </c>
    </row>
    <row r="19" spans="1:15" ht="21.95" customHeight="1" x14ac:dyDescent="0.2">
      <c r="A19" s="12" t="s">
        <v>28</v>
      </c>
      <c r="B19" s="9">
        <f t="shared" ref="B19:K19" si="3">SUM(B20:B21)</f>
        <v>2359</v>
      </c>
      <c r="C19" s="9">
        <f t="shared" si="3"/>
        <v>150</v>
      </c>
      <c r="D19" s="9">
        <f t="shared" ref="D19:J19" si="4">SUM(D20:D21)</f>
        <v>2488</v>
      </c>
      <c r="E19" s="9">
        <f t="shared" si="4"/>
        <v>2494</v>
      </c>
      <c r="F19" s="9">
        <f t="shared" si="4"/>
        <v>2504</v>
      </c>
      <c r="G19" s="9">
        <f t="shared" si="4"/>
        <v>2487</v>
      </c>
      <c r="H19" s="9">
        <f t="shared" si="4"/>
        <v>2480</v>
      </c>
      <c r="I19" s="9">
        <f t="shared" si="4"/>
        <v>2540</v>
      </c>
      <c r="J19" s="9">
        <f t="shared" si="4"/>
        <v>2454</v>
      </c>
      <c r="K19" s="9">
        <f t="shared" si="3"/>
        <v>2484</v>
      </c>
      <c r="L19" s="9">
        <f>SUM(L20:L21)</f>
        <v>2497</v>
      </c>
      <c r="M19" s="9">
        <f>SUM(M20:M21)</f>
        <v>2505</v>
      </c>
      <c r="N19" s="9">
        <f>SUM(N20:N21)</f>
        <v>2517</v>
      </c>
      <c r="O19" s="23">
        <f>SUM(O20:O21)</f>
        <v>2509</v>
      </c>
    </row>
    <row r="20" spans="1:15" ht="20.100000000000001" customHeight="1" x14ac:dyDescent="0.2">
      <c r="A20" s="12" t="s">
        <v>29</v>
      </c>
      <c r="B20" s="13">
        <v>2359</v>
      </c>
      <c r="C20" s="17" t="s">
        <v>44</v>
      </c>
      <c r="D20" s="20">
        <v>2313</v>
      </c>
      <c r="E20" s="20">
        <v>2322</v>
      </c>
      <c r="F20" s="20">
        <v>2328</v>
      </c>
      <c r="G20" s="20">
        <v>2313</v>
      </c>
      <c r="H20" s="20">
        <v>2309</v>
      </c>
      <c r="I20" s="21">
        <v>2359</v>
      </c>
      <c r="J20" s="21">
        <v>2300</v>
      </c>
      <c r="K20" s="21">
        <v>2332</v>
      </c>
      <c r="L20" s="20">
        <v>2350</v>
      </c>
      <c r="M20" s="20">
        <v>2356</v>
      </c>
      <c r="N20" s="20">
        <v>2363</v>
      </c>
      <c r="O20" s="22">
        <v>2359</v>
      </c>
    </row>
    <row r="21" spans="1:15" ht="20.100000000000001" customHeight="1" x14ac:dyDescent="0.2">
      <c r="A21" s="12" t="s">
        <v>30</v>
      </c>
      <c r="B21" s="17" t="s">
        <v>44</v>
      </c>
      <c r="C21" s="24">
        <v>150</v>
      </c>
      <c r="D21" s="20">
        <v>175</v>
      </c>
      <c r="E21" s="20">
        <v>172</v>
      </c>
      <c r="F21" s="20">
        <v>176</v>
      </c>
      <c r="G21" s="20">
        <v>174</v>
      </c>
      <c r="H21" s="20">
        <v>171</v>
      </c>
      <c r="I21" s="21">
        <v>181</v>
      </c>
      <c r="J21" s="21">
        <v>154</v>
      </c>
      <c r="K21" s="21">
        <v>152</v>
      </c>
      <c r="L21" s="20">
        <v>147</v>
      </c>
      <c r="M21" s="20">
        <v>149</v>
      </c>
      <c r="N21" s="20">
        <v>154</v>
      </c>
      <c r="O21" s="22">
        <v>150</v>
      </c>
    </row>
    <row r="22" spans="1:15" ht="20.100000000000001" customHeight="1" x14ac:dyDescent="0.2">
      <c r="A22" s="12" t="s">
        <v>42</v>
      </c>
      <c r="B22" s="13">
        <v>11</v>
      </c>
      <c r="C22" s="17" t="s">
        <v>44</v>
      </c>
      <c r="D22" s="21">
        <v>8</v>
      </c>
      <c r="E22" s="21">
        <v>8</v>
      </c>
      <c r="F22" s="21">
        <v>5</v>
      </c>
      <c r="G22" s="21">
        <v>10</v>
      </c>
      <c r="H22" s="21">
        <v>9</v>
      </c>
      <c r="I22" s="21">
        <v>7</v>
      </c>
      <c r="J22" s="21">
        <v>7</v>
      </c>
      <c r="K22" s="21">
        <v>8</v>
      </c>
      <c r="L22" s="21">
        <v>11</v>
      </c>
      <c r="M22" s="21">
        <v>14</v>
      </c>
      <c r="N22" s="21">
        <v>9</v>
      </c>
      <c r="O22" s="22">
        <v>11</v>
      </c>
    </row>
    <row r="23" spans="1:15" ht="20.100000000000001" customHeight="1" x14ac:dyDescent="0.2">
      <c r="A23" s="12" t="s">
        <v>43</v>
      </c>
      <c r="B23" s="13">
        <v>123</v>
      </c>
      <c r="C23" s="17" t="s">
        <v>44</v>
      </c>
      <c r="D23" s="20" t="s">
        <v>44</v>
      </c>
      <c r="E23" s="21" t="s">
        <v>44</v>
      </c>
      <c r="F23" s="21" t="s">
        <v>44</v>
      </c>
      <c r="G23" s="21">
        <v>102</v>
      </c>
      <c r="H23" s="21">
        <v>100</v>
      </c>
      <c r="I23" s="21">
        <v>99</v>
      </c>
      <c r="J23" s="21">
        <v>94</v>
      </c>
      <c r="K23" s="21">
        <v>110</v>
      </c>
      <c r="L23" s="21">
        <v>98</v>
      </c>
      <c r="M23" s="21">
        <v>95</v>
      </c>
      <c r="N23" s="21">
        <v>92</v>
      </c>
      <c r="O23" s="22">
        <v>123</v>
      </c>
    </row>
    <row r="24" spans="1:15" ht="20.100000000000001" customHeight="1" x14ac:dyDescent="0.2">
      <c r="A24" s="43" t="s">
        <v>48</v>
      </c>
      <c r="B24" s="14">
        <v>452</v>
      </c>
      <c r="C24" s="14" t="s">
        <v>44</v>
      </c>
      <c r="D24" s="20">
        <v>403</v>
      </c>
      <c r="E24" s="14">
        <v>414</v>
      </c>
      <c r="F24" s="14">
        <v>438</v>
      </c>
      <c r="G24" s="14">
        <v>433</v>
      </c>
      <c r="H24" s="14">
        <v>437</v>
      </c>
      <c r="I24" s="14">
        <v>435</v>
      </c>
      <c r="J24" s="14">
        <v>440</v>
      </c>
      <c r="K24" s="14">
        <v>444</v>
      </c>
      <c r="L24" s="14">
        <v>446</v>
      </c>
      <c r="M24" s="14">
        <v>446</v>
      </c>
      <c r="N24" s="14">
        <v>451</v>
      </c>
      <c r="O24" s="39">
        <v>452</v>
      </c>
    </row>
    <row r="25" spans="1:15" ht="21.95" customHeight="1" x14ac:dyDescent="0.2">
      <c r="A25" s="16" t="s">
        <v>31</v>
      </c>
      <c r="B25" s="9">
        <f>SUM(B26:B33)</f>
        <v>15869</v>
      </c>
      <c r="C25" s="9">
        <f>SUM(C26:C33)</f>
        <v>698</v>
      </c>
      <c r="D25" s="9">
        <f>SUM(D26:D33)</f>
        <v>16220</v>
      </c>
      <c r="E25" s="9">
        <f t="shared" ref="E25:N25" si="5">SUM(E26:E33)</f>
        <v>16401</v>
      </c>
      <c r="F25" s="9">
        <f t="shared" si="5"/>
        <v>16471</v>
      </c>
      <c r="G25" s="9">
        <f t="shared" si="5"/>
        <v>16418</v>
      </c>
      <c r="H25" s="9">
        <f t="shared" si="5"/>
        <v>16442</v>
      </c>
      <c r="I25" s="9">
        <f t="shared" si="5"/>
        <v>16448</v>
      </c>
      <c r="J25" s="9">
        <f t="shared" si="5"/>
        <v>16398</v>
      </c>
      <c r="K25" s="9">
        <f t="shared" si="5"/>
        <v>16413</v>
      </c>
      <c r="L25" s="9">
        <f t="shared" si="5"/>
        <v>16464</v>
      </c>
      <c r="M25" s="9">
        <f t="shared" si="5"/>
        <v>16473</v>
      </c>
      <c r="N25" s="9">
        <f t="shared" si="5"/>
        <v>16638</v>
      </c>
      <c r="O25" s="10">
        <f>SUM(O26:O33)</f>
        <v>16567</v>
      </c>
    </row>
    <row r="26" spans="1:15" ht="20.100000000000001" customHeight="1" x14ac:dyDescent="0.2">
      <c r="A26" s="12" t="s">
        <v>32</v>
      </c>
      <c r="B26" s="17" t="s">
        <v>44</v>
      </c>
      <c r="C26" s="26">
        <v>698</v>
      </c>
      <c r="D26" s="20">
        <v>730</v>
      </c>
      <c r="E26" s="20">
        <v>730</v>
      </c>
      <c r="F26" s="20">
        <v>722</v>
      </c>
      <c r="G26" s="20">
        <v>726</v>
      </c>
      <c r="H26" s="20">
        <v>725</v>
      </c>
      <c r="I26" s="21">
        <v>724</v>
      </c>
      <c r="J26" s="21">
        <v>676</v>
      </c>
      <c r="K26" s="21">
        <v>675</v>
      </c>
      <c r="L26" s="20">
        <v>682</v>
      </c>
      <c r="M26" s="20">
        <v>687</v>
      </c>
      <c r="N26" s="20">
        <v>700</v>
      </c>
      <c r="O26" s="22">
        <v>698</v>
      </c>
    </row>
    <row r="27" spans="1:15" ht="20.100000000000001" customHeight="1" x14ac:dyDescent="0.2">
      <c r="A27" s="12" t="s">
        <v>33</v>
      </c>
      <c r="B27" s="13">
        <v>4807</v>
      </c>
      <c r="C27" s="17" t="s">
        <v>44</v>
      </c>
      <c r="D27" s="20">
        <v>4650</v>
      </c>
      <c r="E27" s="20">
        <v>4685</v>
      </c>
      <c r="F27" s="20">
        <v>4717</v>
      </c>
      <c r="G27" s="20">
        <v>4658</v>
      </c>
      <c r="H27" s="20">
        <v>4697</v>
      </c>
      <c r="I27" s="21">
        <v>4691</v>
      </c>
      <c r="J27" s="21">
        <v>4690</v>
      </c>
      <c r="K27" s="21">
        <v>4688</v>
      </c>
      <c r="L27" s="20">
        <v>4719</v>
      </c>
      <c r="M27" s="20">
        <v>4727</v>
      </c>
      <c r="N27" s="20">
        <v>4816</v>
      </c>
      <c r="O27" s="22">
        <v>4807</v>
      </c>
    </row>
    <row r="28" spans="1:15" ht="20.100000000000001" customHeight="1" x14ac:dyDescent="0.2">
      <c r="A28" s="12" t="s">
        <v>34</v>
      </c>
      <c r="B28" s="13">
        <v>4734</v>
      </c>
      <c r="C28" s="17" t="s">
        <v>44</v>
      </c>
      <c r="D28" s="20">
        <v>4544</v>
      </c>
      <c r="E28" s="20">
        <v>4567</v>
      </c>
      <c r="F28" s="20">
        <v>4578</v>
      </c>
      <c r="G28" s="20">
        <v>4598</v>
      </c>
      <c r="H28" s="20">
        <v>4639</v>
      </c>
      <c r="I28" s="21">
        <v>4647</v>
      </c>
      <c r="J28" s="21">
        <v>4662</v>
      </c>
      <c r="K28" s="21">
        <v>4702</v>
      </c>
      <c r="L28" s="20">
        <v>4758</v>
      </c>
      <c r="M28" s="20">
        <v>4776</v>
      </c>
      <c r="N28" s="20">
        <v>4793</v>
      </c>
      <c r="O28" s="22">
        <v>4734</v>
      </c>
    </row>
    <row r="29" spans="1:15" ht="20.100000000000001" customHeight="1" x14ac:dyDescent="0.2">
      <c r="A29" s="12" t="s">
        <v>49</v>
      </c>
      <c r="B29" s="25">
        <v>341</v>
      </c>
      <c r="C29" s="17" t="s">
        <v>44</v>
      </c>
      <c r="D29" s="20">
        <v>233</v>
      </c>
      <c r="E29" s="20">
        <v>423</v>
      </c>
      <c r="F29" s="20">
        <v>418</v>
      </c>
      <c r="G29" s="20">
        <v>411</v>
      </c>
      <c r="H29" s="20">
        <v>404</v>
      </c>
      <c r="I29" s="21">
        <v>398</v>
      </c>
      <c r="J29" s="21">
        <v>370</v>
      </c>
      <c r="K29" s="21">
        <v>369</v>
      </c>
      <c r="L29" s="20">
        <v>363</v>
      </c>
      <c r="M29" s="20">
        <v>358</v>
      </c>
      <c r="N29" s="20">
        <v>352</v>
      </c>
      <c r="O29" s="22">
        <v>341</v>
      </c>
    </row>
    <row r="30" spans="1:15" ht="20.100000000000001" customHeight="1" x14ac:dyDescent="0.2">
      <c r="A30" s="12" t="s">
        <v>35</v>
      </c>
      <c r="B30" s="25">
        <v>400</v>
      </c>
      <c r="C30" s="17" t="s">
        <v>44</v>
      </c>
      <c r="D30" s="20">
        <v>457</v>
      </c>
      <c r="E30" s="20">
        <v>422</v>
      </c>
      <c r="F30" s="20">
        <v>461</v>
      </c>
      <c r="G30" s="20">
        <v>456</v>
      </c>
      <c r="H30" s="20">
        <v>412</v>
      </c>
      <c r="I30" s="21">
        <v>444</v>
      </c>
      <c r="J30" s="21">
        <v>456</v>
      </c>
      <c r="K30" s="21">
        <v>424</v>
      </c>
      <c r="L30" s="20">
        <v>451</v>
      </c>
      <c r="M30" s="20">
        <v>415</v>
      </c>
      <c r="N30" s="20">
        <v>447</v>
      </c>
      <c r="O30" s="22">
        <v>400</v>
      </c>
    </row>
    <row r="31" spans="1:15" ht="20.100000000000001" customHeight="1" x14ac:dyDescent="0.2">
      <c r="A31" s="12" t="s">
        <v>36</v>
      </c>
      <c r="B31" s="25">
        <v>6</v>
      </c>
      <c r="C31" s="17" t="s">
        <v>44</v>
      </c>
      <c r="D31" s="20">
        <v>8</v>
      </c>
      <c r="E31" s="20">
        <v>7</v>
      </c>
      <c r="F31" s="20">
        <v>7</v>
      </c>
      <c r="G31" s="20">
        <v>7</v>
      </c>
      <c r="H31" s="20">
        <v>7</v>
      </c>
      <c r="I31" s="21">
        <v>7</v>
      </c>
      <c r="J31" s="20">
        <v>7</v>
      </c>
      <c r="K31" s="21">
        <v>7</v>
      </c>
      <c r="L31" s="20">
        <v>7</v>
      </c>
      <c r="M31" s="20">
        <v>7</v>
      </c>
      <c r="N31" s="20">
        <v>7</v>
      </c>
      <c r="O31" s="22">
        <v>6</v>
      </c>
    </row>
    <row r="32" spans="1:15" ht="20.100000000000001" customHeight="1" x14ac:dyDescent="0.2">
      <c r="A32" s="12" t="s">
        <v>37</v>
      </c>
      <c r="B32" s="13">
        <v>5577</v>
      </c>
      <c r="C32" s="17" t="s">
        <v>44</v>
      </c>
      <c r="D32" s="20">
        <v>5588</v>
      </c>
      <c r="E32" s="20">
        <v>5557</v>
      </c>
      <c r="F32" s="20">
        <v>5558</v>
      </c>
      <c r="G32" s="20">
        <v>5552</v>
      </c>
      <c r="H32" s="20">
        <v>5548</v>
      </c>
      <c r="I32" s="21">
        <v>5527</v>
      </c>
      <c r="J32" s="20">
        <v>5527</v>
      </c>
      <c r="K32" s="21">
        <v>5538</v>
      </c>
      <c r="L32" s="20">
        <v>5480</v>
      </c>
      <c r="M32" s="20">
        <v>5499</v>
      </c>
      <c r="N32" s="20">
        <v>5519</v>
      </c>
      <c r="O32" s="22">
        <v>5577</v>
      </c>
    </row>
    <row r="33" spans="1:15" ht="20.100000000000001" customHeight="1" x14ac:dyDescent="0.2">
      <c r="A33" s="12" t="s">
        <v>50</v>
      </c>
      <c r="B33" s="13">
        <v>4</v>
      </c>
      <c r="C33" s="17" t="s">
        <v>44</v>
      </c>
      <c r="D33" s="20">
        <v>10</v>
      </c>
      <c r="E33" s="20">
        <v>10</v>
      </c>
      <c r="F33" s="20">
        <v>10</v>
      </c>
      <c r="G33" s="20">
        <v>10</v>
      </c>
      <c r="H33" s="20">
        <v>10</v>
      </c>
      <c r="I33" s="21">
        <v>10</v>
      </c>
      <c r="J33" s="20">
        <v>10</v>
      </c>
      <c r="K33" s="21">
        <v>10</v>
      </c>
      <c r="L33" s="20">
        <v>4</v>
      </c>
      <c r="M33" s="20">
        <v>4</v>
      </c>
      <c r="N33" s="20">
        <v>4</v>
      </c>
      <c r="O33" s="22">
        <v>4</v>
      </c>
    </row>
    <row r="34" spans="1:15" ht="21.95" customHeight="1" x14ac:dyDescent="0.2">
      <c r="A34" s="16" t="s">
        <v>41</v>
      </c>
      <c r="B34" s="14">
        <v>637</v>
      </c>
      <c r="C34" s="17" t="s">
        <v>44</v>
      </c>
      <c r="D34" s="20">
        <v>768</v>
      </c>
      <c r="E34" s="20">
        <v>576</v>
      </c>
      <c r="F34" s="20">
        <v>580</v>
      </c>
      <c r="G34" s="20">
        <v>578</v>
      </c>
      <c r="H34" s="20">
        <v>586</v>
      </c>
      <c r="I34" s="21">
        <v>589</v>
      </c>
      <c r="J34" s="21">
        <v>596</v>
      </c>
      <c r="K34" s="21">
        <v>600</v>
      </c>
      <c r="L34" s="20">
        <v>603</v>
      </c>
      <c r="M34" s="20">
        <v>630</v>
      </c>
      <c r="N34" s="20">
        <v>639</v>
      </c>
      <c r="O34" s="22">
        <v>637</v>
      </c>
    </row>
    <row r="35" spans="1:15" ht="14.25" customHeight="1" x14ac:dyDescent="0.2">
      <c r="A35" s="27"/>
      <c r="B35" s="28"/>
      <c r="C35" s="29"/>
      <c r="D35" s="30" t="s">
        <v>38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</row>
    <row r="36" spans="1:15" ht="14.25" customHeight="1" x14ac:dyDescent="0.2">
      <c r="A36" s="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 t="s">
        <v>38</v>
      </c>
      <c r="O36" s="1"/>
    </row>
    <row r="37" spans="1:15" ht="15" customHeight="1" x14ac:dyDescent="0.2">
      <c r="A37" s="16" t="s">
        <v>39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/>
    </row>
    <row r="38" spans="1:15" ht="14.25" customHeight="1" x14ac:dyDescent="0.2">
      <c r="A38" s="40" t="s">
        <v>46</v>
      </c>
      <c r="B38" s="41"/>
      <c r="C38" s="4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/>
    </row>
    <row r="39" spans="1:15" ht="14.25" customHeight="1" x14ac:dyDescent="0.2">
      <c r="A39" s="32" t="s">
        <v>40</v>
      </c>
      <c r="B39" s="32"/>
      <c r="C39" s="32"/>
      <c r="D39" s="33"/>
      <c r="E39" s="34"/>
      <c r="F39" s="34"/>
      <c r="G39" s="34"/>
      <c r="H39" s="34"/>
      <c r="I39" s="34"/>
      <c r="J39" s="34"/>
      <c r="K39" s="34"/>
      <c r="L39" s="34"/>
      <c r="M39" s="2"/>
      <c r="N39" s="2"/>
      <c r="O39" s="1"/>
    </row>
    <row r="40" spans="1:15" x14ac:dyDescent="0.2">
      <c r="A40" s="1"/>
    </row>
    <row r="41" spans="1:15" x14ac:dyDescent="0.2">
      <c r="A41" s="1"/>
    </row>
    <row r="52" spans="1:1" x14ac:dyDescent="0.2">
      <c r="A52" s="37"/>
    </row>
  </sheetData>
  <mergeCells count="18">
    <mergeCell ref="K6:K7"/>
    <mergeCell ref="L6:L7"/>
    <mergeCell ref="M6:M7"/>
    <mergeCell ref="N6:N7"/>
    <mergeCell ref="B5:C6"/>
    <mergeCell ref="D5:O5"/>
    <mergeCell ref="A1:O1"/>
    <mergeCell ref="A2:O2"/>
    <mergeCell ref="A4:A7"/>
    <mergeCell ref="B4:O4"/>
    <mergeCell ref="D6:D7"/>
    <mergeCell ref="E6:E7"/>
    <mergeCell ref="F6:F7"/>
    <mergeCell ref="G6:G7"/>
    <mergeCell ref="H6:H7"/>
    <mergeCell ref="O6:O7"/>
    <mergeCell ref="I6:I7"/>
    <mergeCell ref="J6:J7"/>
  </mergeCells>
  <printOptions horizontalCentered="1"/>
  <pageMargins left="0.70866141732283472" right="0.70866141732283472" top="0.98425196850393704" bottom="0.98425196850393704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16</vt:lpstr>
      <vt:lpstr>'16'!Área_de_impresión</vt:lpstr>
      <vt:lpstr>'16'!Títulos_a_imprimir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2026-05-15T17:38:43Z</cp:lastPrinted>
  <dcterms:created xsi:type="dcterms:W3CDTF">2026-02-27T13:06:39Z</dcterms:created>
  <dcterms:modified xsi:type="dcterms:W3CDTF">2026-07-17T15:52:23Z</dcterms:modified>
</cp:coreProperties>
</file>